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935" windowWidth="15480" windowHeight="7575" activeTab="0"/>
  </bookViews>
  <sheets>
    <sheet name="SBK" sheetId="1" r:id="rId1"/>
  </sheets>
  <definedNames>
    <definedName name="_xlnm.Print_Area" localSheetId="0">'SBK'!$A$1:$L$175</definedName>
  </definedNames>
  <calcPr fullCalcOnLoad="1"/>
</workbook>
</file>

<file path=xl/sharedStrings.xml><?xml version="1.0" encoding="utf-8"?>
<sst xmlns="http://schemas.openxmlformats.org/spreadsheetml/2006/main" count="136" uniqueCount="45">
  <si>
    <t>ACQUIRING - PROVOZOVNY</t>
  </si>
  <si>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</si>
  <si>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</si>
  <si>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</si>
  <si>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</si>
  <si>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</si>
  <si>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</si>
  <si>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</si>
  <si>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</si>
  <si>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</si>
  <si>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>Počet provozoven, vybavených pouze imprinterem</t>
  </si>
  <si>
    <t>Počet provozoven vybavených POS</t>
  </si>
  <si>
    <t xml:space="preserve"> </t>
  </si>
  <si>
    <t>ACQUIRING - TRANSAKCE merch.</t>
  </si>
  <si>
    <t>Počet transakcí celkem</t>
  </si>
  <si>
    <t>Objem transakcí celkem (v tisících Kč)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</si>
  <si>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</si>
  <si>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</si>
  <si>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</si>
  <si>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</si>
  <si>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</si>
  <si>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</si>
  <si>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Počet instalovaných ATM</t>
  </si>
  <si>
    <t>Počet transakcí v ATM</t>
  </si>
  <si>
    <t>Objem transakcí v ATM (v tisících Kč)</t>
  </si>
  <si>
    <t>ISSUING - KARTY</t>
  </si>
  <si>
    <t>Vydané karty celkem</t>
  </si>
  <si>
    <t>Tuzemské karty</t>
  </si>
  <si>
    <t>Mezinárodní karty</t>
  </si>
  <si>
    <t>Debetní karty</t>
  </si>
  <si>
    <t>Kreditní karty</t>
  </si>
  <si>
    <t>Charge karty</t>
  </si>
  <si>
    <t>Karty čipové a hybridní</t>
  </si>
  <si>
    <t>ISSUING - TRANSAKCE (retail)</t>
  </si>
  <si>
    <t>Počet domácích transakcí</t>
  </si>
  <si>
    <t>Počet zahraničních transakcí</t>
  </si>
  <si>
    <t>Objem domácích transakcí (v tisících Kč)</t>
  </si>
  <si>
    <t>Objem zahraničních transakcí (v tisících Kč)</t>
  </si>
  <si>
    <t>ISSUING - TRANSAKCE ATM</t>
  </si>
  <si>
    <t>Počet transakcí v ATM celkem</t>
  </si>
  <si>
    <t>Objem transakcí v ATM celkem (v tisících Kč)</t>
  </si>
  <si>
    <t>MC</t>
  </si>
  <si>
    <t>MC Elec.</t>
  </si>
  <si>
    <t>eBanka</t>
  </si>
  <si>
    <t>Výběrová statistika SBK za 3.q.2006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</si>
</sst>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4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sz val="8.5"/>
      <name val="Arial CE"/>
      <family val="2"/>
    </font>
    <font>
      <b/>
      <sz val="10.25"/>
      <name val="Arial CE"/>
      <family val="2"/>
    </font>
    <font>
      <sz val="8.25"/>
      <name val="Arial CE"/>
      <family val="2"/>
    </font>
    <font>
      <b/>
      <sz val="11"/>
      <name val="Arial CE"/>
      <family val="0"/>
    </font>
    <font>
      <b/>
      <sz val="10.75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1" fillId="3" borderId="2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/>
      <protection locked="0"/>
    </xf>
    <xf numFmtId="0" fontId="9" fillId="3" borderId="5" xfId="0" applyFont="1" applyFill="1" applyBorder="1" applyAlignment="1">
      <alignment/>
    </xf>
    <xf numFmtId="3" fontId="9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8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>
      <alignment/>
    </xf>
    <xf numFmtId="0" fontId="9" fillId="3" borderId="9" xfId="0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 horizontal="right" vertical="center"/>
      <protection locked="0"/>
    </xf>
    <xf numFmtId="3" fontId="9" fillId="0" borderId="11" xfId="0" applyNumberFormat="1" applyFont="1" applyFill="1" applyBorder="1" applyAlignment="1" applyProtection="1">
      <alignment horizontal="right" vertical="center"/>
      <protection locked="0"/>
    </xf>
    <xf numFmtId="3" fontId="9" fillId="0" borderId="12" xfId="0" applyNumberFormat="1" applyFont="1" applyFill="1" applyBorder="1" applyAlignment="1" applyProtection="1">
      <alignment horizontal="right" vertical="center"/>
      <protection locked="0"/>
    </xf>
    <xf numFmtId="0" fontId="9" fillId="3" borderId="13" xfId="0" applyFont="1" applyFill="1" applyBorder="1" applyAlignment="1">
      <alignment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4" xfId="0" applyNumberFormat="1" applyFont="1" applyFill="1" applyBorder="1" applyAlignment="1" applyProtection="1">
      <alignment horizontal="right" vertical="center"/>
      <protection locked="0"/>
    </xf>
    <xf numFmtId="0" fontId="9" fillId="3" borderId="17" xfId="0" applyFont="1" applyFill="1" applyBorder="1" applyAlignment="1">
      <alignment/>
    </xf>
    <xf numFmtId="0" fontId="9" fillId="3" borderId="18" xfId="0" applyFont="1" applyFill="1" applyBorder="1" applyAlignment="1">
      <alignment/>
    </xf>
    <xf numFmtId="0" fontId="9" fillId="3" borderId="19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1" fillId="3" borderId="20" xfId="0" applyFont="1" applyFill="1" applyBorder="1" applyAlignment="1" applyProtection="1">
      <alignment horizontal="center"/>
      <protection locked="0"/>
    </xf>
    <xf numFmtId="0" fontId="11" fillId="3" borderId="21" xfId="0" applyFont="1" applyFill="1" applyBorder="1" applyAlignment="1" applyProtection="1">
      <alignment horizontal="center"/>
      <protection locked="0"/>
    </xf>
    <xf numFmtId="0" fontId="11" fillId="3" borderId="22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>
      <alignment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3" fillId="0" borderId="0" xfId="0" applyNumberFormat="1" applyFont="1" applyFill="1" applyBorder="1" applyAlignment="1">
      <alignment horizontal="left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akceptujících jednotlivé typy karet</a:t>
            </a:r>
          </a:p>
        </c:rich>
      </c:tx>
      <c:layout>
        <c:manualLayout>
          <c:xMode val="factor"/>
          <c:yMode val="factor"/>
          <c:x val="0.003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5525"/>
          <c:w val="0.9735"/>
          <c:h val="0.9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SBK!$B$6</c:f>
              <c:strCache>
                <c:ptCount val="1"/>
                <c:pt idx="0">
                  <c:v>Počet provozoven vybavených POS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SBK!$C$6:$K$6</c:f>
              <c:numCache/>
            </c:numRef>
          </c:val>
        </c:ser>
        <c:ser>
          <c:idx val="0"/>
          <c:order val="1"/>
          <c:tx>
            <c:strRef>
              <c:f>SBK!$B$5</c:f>
              <c:strCache>
                <c:ptCount val="1"/>
                <c:pt idx="0">
                  <c:v>Počet provozoven, vybavených pouze imprinterem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SBK!$C$3:$K$3</c:f>
              <c:strCache/>
            </c:strRef>
          </c:cat>
          <c:val>
            <c:numRef>
              <c:f>SBK!$C$5:$K$5</c:f>
              <c:numCache/>
            </c:numRef>
          </c:val>
        </c:ser>
        <c:overlap val="100"/>
        <c:axId val="4685748"/>
        <c:axId val="42171733"/>
      </c:bar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71733"/>
        <c:crosses val="autoZero"/>
        <c:auto val="0"/>
        <c:lblOffset val="100"/>
        <c:noMultiLvlLbl val="0"/>
      </c:catAx>
      <c:valAx>
        <c:axId val="4217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75"/>
          <c:y val="0.10725"/>
          <c:w val="0.49075"/>
          <c:h val="0.0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875"/>
          <c:h val="0.90975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FF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SBK!$C$122:$I$122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FF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SBK!$C$116:$I$116</c:f>
              <c:strCache/>
            </c:strRef>
          </c:cat>
          <c:val>
            <c:numRef>
              <c:f>SBK!$C$123:$I$123</c:f>
              <c:numCache/>
            </c:numRef>
          </c:val>
        </c:ser>
        <c:overlap val="100"/>
        <c:gapWidth val="140"/>
        <c:axId val="14978394"/>
        <c:axId val="587819"/>
      </c:barChart>
      <c:catAx>
        <c:axId val="1497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7819"/>
        <c:crosses val="autoZero"/>
        <c:auto val="0"/>
        <c:lblOffset val="100"/>
        <c:noMultiLvlLbl val="0"/>
      </c:catAx>
      <c:valAx>
        <c:axId val="587819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978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25"/>
          <c:y val="0.14475"/>
          <c:w val="0.26525"/>
          <c:h val="0.1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725"/>
          <c:w val="0.97625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SBK!$B$150</c:f>
              <c:strCache>
                <c:ptCount val="1"/>
                <c:pt idx="0">
                  <c:v>Objem transakcí v ATM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SBK!$C$150:$H$150</c:f>
              <c:numCache/>
            </c:numRef>
          </c:val>
        </c:ser>
        <c:gapWidth val="130"/>
        <c:axId val="5290372"/>
        <c:axId val="47613349"/>
      </c:barChart>
      <c:catAx>
        <c:axId val="5290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613349"/>
        <c:crosses val="autoZero"/>
        <c:auto val="0"/>
        <c:lblOffset val="100"/>
        <c:noMultiLvlLbl val="0"/>
      </c:catAx>
      <c:valAx>
        <c:axId val="47613349"/>
        <c:scaling>
          <c:orientation val="minMax"/>
          <c:max val="7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0372"/>
        <c:crossesAt val="1"/>
        <c:crossBetween val="between"/>
        <c:dispUnits/>
        <c:majorUnit val="1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provozoven v ČR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20375"/>
          <c:w val="0.895"/>
          <c:h val="0.4715"/>
        </c:manualLayout>
      </c:layout>
      <c:pie3DChart>
        <c:varyColors val="1"/>
        <c:ser>
          <c:idx val="0"/>
          <c:order val="0"/>
          <c:tx>
            <c:strRef>
              <c:f>SBK!$L$3</c:f>
              <c:strCache>
                <c:ptCount val="1"/>
                <c:pt idx="0">
                  <c:v>CELKEM</c:v>
                </c:pt>
              </c:strCache>
            </c:strRef>
          </c:tx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66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SBK!$B$5:$B$6</c:f>
              <c:strCache/>
            </c:strRef>
          </c:cat>
          <c:val>
            <c:numRef>
              <c:f>SBK!$L$5:$L$6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725"/>
          <c:y val="0.78575"/>
          <c:w val="0.66025"/>
          <c:h val="0.08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  <a:ln w="38100">
      <a:solidFill/>
    </a:ln>
  </c:spPr>
  <c:txPr>
    <a:bodyPr vert="horz" rot="0"/>
    <a:lstStyle/>
    <a:p>
      <a:pPr>
        <a:defRPr lang="en-US" cap="none" sz="102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95"/>
          <c:w val="0.953"/>
          <c:h val="0.8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SBK!$B$32</c:f>
              <c:strCache>
                <c:ptCount val="1"/>
                <c:pt idx="0">
                  <c:v>Počet transakcí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SBK!$C$32:$J$32</c:f>
              <c:numCache/>
            </c:numRef>
          </c:val>
        </c:ser>
        <c:gapWidth val="130"/>
        <c:axId val="44001278"/>
        <c:axId val="60467183"/>
      </c:barChart>
      <c:cat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467183"/>
        <c:crosses val="autoZero"/>
        <c:auto val="0"/>
        <c:lblOffset val="100"/>
        <c:noMultiLvlLbl val="0"/>
      </c:catAx>
      <c:valAx>
        <c:axId val="60467183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00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65"/>
          <c:w val="0.9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(SBK!$C$65:$H$65,SBK!$K$65)</c:f>
              <c:numCache/>
            </c:numRef>
          </c:val>
        </c:ser>
        <c:gapWidth val="130"/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03625"/>
        <c:crosses val="autoZero"/>
        <c:auto val="0"/>
        <c:lblOffset val="100"/>
        <c:noMultiLvlLbl val="0"/>
      </c:catAx>
      <c:valAx>
        <c:axId val="66003625"/>
        <c:scaling>
          <c:orientation val="minMax"/>
          <c:max val="18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333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93"/>
          <c:y val="0.22025"/>
          <c:w val="0.7985"/>
          <c:h val="0.669"/>
        </c:manualLayout>
      </c:layout>
      <c:pie3DChart>
        <c:varyColors val="1"/>
        <c:ser>
          <c:idx val="0"/>
          <c:order val="0"/>
          <c:tx>
            <c:strRef>
              <c:f>SBK!$B$88</c:f>
              <c:strCache>
                <c:ptCount val="1"/>
                <c:pt idx="0">
                  <c:v>Vydané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(SBK!$C$87:$I$87,SBK!$K$87)</c:f>
              <c:strCache/>
            </c:strRef>
          </c:cat>
          <c:val>
            <c:numRef>
              <c:f>(SBK!$C$88:$I$88,SBK!$K$88)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u obchodníků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79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Domácí transakce</c:v>
          </c:tx>
          <c:spPr>
            <a:solidFill>
              <a:srgbClr val="0000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SBK!$C$118:$H$118</c:f>
              <c:numCache/>
            </c:numRef>
          </c:val>
        </c:ser>
        <c:ser>
          <c:idx val="1"/>
          <c:order val="1"/>
          <c:tx>
            <c:v>Zahraniční transakce</c:v>
          </c:tx>
          <c:spPr>
            <a:solidFill>
              <a:srgbClr val="00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SBK!$C$116:$H$116</c:f>
              <c:strCache/>
            </c:strRef>
          </c:cat>
          <c:val>
            <c:numRef>
              <c:f>SBK!$C$119:$H$119</c:f>
              <c:numCache/>
            </c:numRef>
          </c:val>
        </c:ser>
        <c:overlap val="100"/>
        <c:gapWidth val="140"/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4693379"/>
        <c:crosses val="autoZero"/>
        <c:auto val="0"/>
        <c:lblOffset val="100"/>
        <c:noMultiLvlLbl val="0"/>
      </c:catAx>
      <c:valAx>
        <c:axId val="44693379"/>
        <c:scaling>
          <c:orientation val="minMax"/>
          <c:max val="12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716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13325"/>
          <c:w val="0.262"/>
          <c:h val="0.0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Počet transakcí v ATM - Issuing</a:t>
            </a:r>
          </a:p>
        </c:rich>
      </c:tx>
      <c:layout>
        <c:manualLayout>
          <c:xMode val="factor"/>
          <c:yMode val="factor"/>
          <c:x val="0.002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65"/>
          <c:w val="0.977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SBK!$B$149</c:f>
              <c:strCache>
                <c:ptCount val="1"/>
                <c:pt idx="0">
                  <c:v>Počet transakcí v ATM celkem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SBK!$C$148:$H$148</c:f>
              <c:strCache/>
            </c:strRef>
          </c:cat>
          <c:val>
            <c:numRef>
              <c:f>SBK!$C$149:$H$149</c:f>
              <c:numCache/>
            </c:numRef>
          </c:val>
        </c:ser>
        <c:gapWidth val="130"/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393917"/>
        <c:crosses val="autoZero"/>
        <c:auto val="0"/>
        <c:lblOffset val="100"/>
        <c:noMultiLvlLbl val="0"/>
      </c:catAx>
      <c:valAx>
        <c:axId val="6339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69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Objem transakcí (tis. Kč) v ČR celkem - acquiring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65"/>
          <c:w val="0.9517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SBK!$B$33</c:f>
              <c:strCache>
                <c:ptCount val="1"/>
                <c:pt idx="0">
                  <c:v>Objem transakcí celkem (v tisících Kč)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SBK!$C$31:$J$31</c:f>
              <c:strCache/>
            </c:strRef>
          </c:cat>
          <c:val>
            <c:numRef>
              <c:f>SBK!$C$33:$J$33</c:f>
              <c:numCache/>
            </c:numRef>
          </c:val>
        </c:ser>
        <c:gapWidth val="130"/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33623"/>
        <c:crosses val="autoZero"/>
        <c:auto val="0"/>
        <c:lblOffset val="100"/>
        <c:noMultiLvlLbl val="0"/>
      </c:catAx>
      <c:valAx>
        <c:axId val="34633623"/>
        <c:scaling>
          <c:orientation val="minMax"/>
          <c:max val="14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674342"/>
        <c:crossesAt val="1"/>
        <c:crossBetween val="between"/>
        <c:dispUnits/>
        <c:maj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85"/>
          <c:w val="0.97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SBK!$B$65</c:f>
              <c:strCache>
                <c:ptCount val="1"/>
                <c:pt idx="0">
                  <c:v>Počet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(SBK!$C$63:$H$63,SBK!$K$63)</c:f>
              <c:strCache/>
            </c:strRef>
          </c:cat>
          <c:val>
            <c:numRef>
              <c:f>(SBK!$C$66:$H$66,SBK!$K$66)</c:f>
              <c:numCache/>
            </c:numRef>
          </c:val>
        </c:ser>
        <c:gapWidth val="130"/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860049"/>
        <c:crosses val="autoZero"/>
        <c:auto val="0"/>
        <c:lblOffset val="100"/>
        <c:noMultiLvlLbl val="0"/>
      </c:catAx>
      <c:valAx>
        <c:axId val="53860049"/>
        <c:scaling>
          <c:orientation val="minMax"/>
          <c:max val="55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26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47625</xdr:rowOff>
    </xdr:from>
    <xdr:to>
      <xdr:col>5</xdr:col>
      <xdr:colOff>523875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152400" y="1200150"/>
        <a:ext cx="72104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762000</xdr:colOff>
      <xdr:row>6</xdr:row>
      <xdr:rowOff>47625</xdr:rowOff>
    </xdr:from>
    <xdr:to>
      <xdr:col>12</xdr:col>
      <xdr:colOff>9525</xdr:colOff>
      <xdr:row>28</xdr:row>
      <xdr:rowOff>95250</xdr:rowOff>
    </xdr:to>
    <xdr:graphicFrame>
      <xdr:nvGraphicFramePr>
        <xdr:cNvPr id="2" name="Chart 4"/>
        <xdr:cNvGraphicFramePr/>
      </xdr:nvGraphicFramePr>
      <xdr:xfrm>
        <a:off x="7600950" y="1200150"/>
        <a:ext cx="5762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33</xdr:row>
      <xdr:rowOff>95250</xdr:rowOff>
    </xdr:from>
    <xdr:to>
      <xdr:col>4</xdr:col>
      <xdr:colOff>923925</xdr:colOff>
      <xdr:row>54</xdr:row>
      <xdr:rowOff>66675</xdr:rowOff>
    </xdr:to>
    <xdr:graphicFrame>
      <xdr:nvGraphicFramePr>
        <xdr:cNvPr id="3" name="Chart 5"/>
        <xdr:cNvGraphicFramePr/>
      </xdr:nvGraphicFramePr>
      <xdr:xfrm>
        <a:off x="152400" y="6048375"/>
        <a:ext cx="667702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66</xdr:row>
      <xdr:rowOff>104775</xdr:rowOff>
    </xdr:from>
    <xdr:to>
      <xdr:col>4</xdr:col>
      <xdr:colOff>904875</xdr:colOff>
      <xdr:row>85</xdr:row>
      <xdr:rowOff>0</xdr:rowOff>
    </xdr:to>
    <xdr:graphicFrame>
      <xdr:nvGraphicFramePr>
        <xdr:cNvPr id="4" name="Chart 6"/>
        <xdr:cNvGraphicFramePr/>
      </xdr:nvGraphicFramePr>
      <xdr:xfrm>
        <a:off x="152400" y="11649075"/>
        <a:ext cx="66579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2809875</xdr:colOff>
      <xdr:row>94</xdr:row>
      <xdr:rowOff>76200</xdr:rowOff>
    </xdr:from>
    <xdr:to>
      <xdr:col>8</xdr:col>
      <xdr:colOff>876300</xdr:colOff>
      <xdr:row>113</xdr:row>
      <xdr:rowOff>95250</xdr:rowOff>
    </xdr:to>
    <xdr:graphicFrame>
      <xdr:nvGraphicFramePr>
        <xdr:cNvPr id="5" name="Chart 9"/>
        <xdr:cNvGraphicFramePr/>
      </xdr:nvGraphicFramePr>
      <xdr:xfrm>
        <a:off x="2962275" y="16335375"/>
        <a:ext cx="7524750" cy="3276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123</xdr:row>
      <xdr:rowOff>85725</xdr:rowOff>
    </xdr:from>
    <xdr:to>
      <xdr:col>4</xdr:col>
      <xdr:colOff>857250</xdr:colOff>
      <xdr:row>145</xdr:row>
      <xdr:rowOff>76200</xdr:rowOff>
    </xdr:to>
    <xdr:graphicFrame>
      <xdr:nvGraphicFramePr>
        <xdr:cNvPr id="6" name="Chart 10"/>
        <xdr:cNvGraphicFramePr/>
      </xdr:nvGraphicFramePr>
      <xdr:xfrm>
        <a:off x="152400" y="21269325"/>
        <a:ext cx="6610350" cy="3733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151</xdr:row>
      <xdr:rowOff>57150</xdr:rowOff>
    </xdr:from>
    <xdr:to>
      <xdr:col>4</xdr:col>
      <xdr:colOff>857250</xdr:colOff>
      <xdr:row>174</xdr:row>
      <xdr:rowOff>57150</xdr:rowOff>
    </xdr:to>
    <xdr:graphicFrame>
      <xdr:nvGraphicFramePr>
        <xdr:cNvPr id="7" name="Chart 13"/>
        <xdr:cNvGraphicFramePr/>
      </xdr:nvGraphicFramePr>
      <xdr:xfrm>
        <a:off x="85725" y="25831800"/>
        <a:ext cx="667702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66675</xdr:colOff>
      <xdr:row>33</xdr:row>
      <xdr:rowOff>95250</xdr:rowOff>
    </xdr:from>
    <xdr:to>
      <xdr:col>12</xdr:col>
      <xdr:colOff>0</xdr:colOff>
      <xdr:row>54</xdr:row>
      <xdr:rowOff>57150</xdr:rowOff>
    </xdr:to>
    <xdr:graphicFrame>
      <xdr:nvGraphicFramePr>
        <xdr:cNvPr id="8" name="Chart 15"/>
        <xdr:cNvGraphicFramePr/>
      </xdr:nvGraphicFramePr>
      <xdr:xfrm>
        <a:off x="6905625" y="6048375"/>
        <a:ext cx="6448425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47625</xdr:colOff>
      <xdr:row>66</xdr:row>
      <xdr:rowOff>123825</xdr:rowOff>
    </xdr:from>
    <xdr:to>
      <xdr:col>11</xdr:col>
      <xdr:colOff>876300</xdr:colOff>
      <xdr:row>84</xdr:row>
      <xdr:rowOff>152400</xdr:rowOff>
    </xdr:to>
    <xdr:graphicFrame>
      <xdr:nvGraphicFramePr>
        <xdr:cNvPr id="9" name="Chart 16"/>
        <xdr:cNvGraphicFramePr/>
      </xdr:nvGraphicFramePr>
      <xdr:xfrm>
        <a:off x="6886575" y="11668125"/>
        <a:ext cx="6372225" cy="3114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123</xdr:row>
      <xdr:rowOff>95250</xdr:rowOff>
    </xdr:from>
    <xdr:to>
      <xdr:col>11</xdr:col>
      <xdr:colOff>876300</xdr:colOff>
      <xdr:row>145</xdr:row>
      <xdr:rowOff>57150</xdr:rowOff>
    </xdr:to>
    <xdr:graphicFrame>
      <xdr:nvGraphicFramePr>
        <xdr:cNvPr id="10" name="Chart 17"/>
        <xdr:cNvGraphicFramePr/>
      </xdr:nvGraphicFramePr>
      <xdr:xfrm>
        <a:off x="6886575" y="21278850"/>
        <a:ext cx="6372225" cy="3705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9525</xdr:colOff>
      <xdr:row>151</xdr:row>
      <xdr:rowOff>57150</xdr:rowOff>
    </xdr:from>
    <xdr:to>
      <xdr:col>11</xdr:col>
      <xdr:colOff>847725</xdr:colOff>
      <xdr:row>174</xdr:row>
      <xdr:rowOff>47625</xdr:rowOff>
    </xdr:to>
    <xdr:graphicFrame>
      <xdr:nvGraphicFramePr>
        <xdr:cNvPr id="11" name="Chart 18"/>
        <xdr:cNvGraphicFramePr/>
      </xdr:nvGraphicFramePr>
      <xdr:xfrm>
        <a:off x="6848475" y="25831800"/>
        <a:ext cx="638175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75" zoomScaleNormal="75" zoomScaleSheetLayoutView="80" workbookViewId="0" topLeftCell="A1">
      <selection activeCell="L175" sqref="A1:L175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20.25" customHeight="1">
      <c r="D1" s="3" t="s">
        <v>44</v>
      </c>
    </row>
    <row r="2" ht="14.25" customHeight="1" thickBot="1">
      <c r="B2" s="3"/>
    </row>
    <row r="3" spans="2:15" ht="15.75" thickBot="1">
      <c r="B3" s="4" t="s">
        <v>0</v>
      </c>
      <c r="C3" s="5" t="s">
        <v>41</v>
      </c>
      <c r="D3" s="6" t="s">
        <v>42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7</v>
      </c>
      <c r="L3" s="7" t="s">
        <v>8</v>
      </c>
      <c r="M3" s="2"/>
      <c r="O3" s="2"/>
    </row>
    <row r="4" spans="2:14" s="2" customFormat="1" ht="13.5" customHeight="1">
      <c r="B4" s="8" t="s">
        <v>9</v>
      </c>
      <c r="C4" s="9">
        <v>46323</v>
      </c>
      <c r="D4" s="10">
        <v>35815</v>
      </c>
      <c r="E4" s="10">
        <v>35815</v>
      </c>
      <c r="F4" s="10">
        <v>46177</v>
      </c>
      <c r="G4" s="10">
        <v>36078</v>
      </c>
      <c r="H4" s="10">
        <v>17504</v>
      </c>
      <c r="I4" s="10">
        <v>34589</v>
      </c>
      <c r="J4" s="10">
        <v>24149</v>
      </c>
      <c r="K4" s="10">
        <v>4347</v>
      </c>
      <c r="L4" s="11">
        <v>51729</v>
      </c>
      <c r="M4" s="12"/>
      <c r="N4" s="12"/>
    </row>
    <row r="5" spans="2:12" s="2" customFormat="1" ht="13.5" customHeight="1">
      <c r="B5" s="13" t="s">
        <v>10</v>
      </c>
      <c r="C5" s="14">
        <v>8228</v>
      </c>
      <c r="D5" s="15">
        <v>0</v>
      </c>
      <c r="E5" s="15">
        <v>0</v>
      </c>
      <c r="F5" s="15">
        <v>7964</v>
      </c>
      <c r="G5" s="15">
        <v>0</v>
      </c>
      <c r="H5" s="15">
        <v>4978</v>
      </c>
      <c r="I5" s="15">
        <v>5001</v>
      </c>
      <c r="J5" s="15">
        <v>7413</v>
      </c>
      <c r="K5" s="15">
        <v>1959</v>
      </c>
      <c r="L5" s="16">
        <v>12646</v>
      </c>
    </row>
    <row r="6" spans="2:12" s="2" customFormat="1" ht="13.5" customHeight="1" thickBot="1">
      <c r="B6" s="17" t="s">
        <v>11</v>
      </c>
      <c r="C6" s="18">
        <v>36783</v>
      </c>
      <c r="D6" s="19">
        <v>35222</v>
      </c>
      <c r="E6" s="19">
        <v>35222</v>
      </c>
      <c r="F6" s="19">
        <v>36642</v>
      </c>
      <c r="G6" s="19">
        <v>35278</v>
      </c>
      <c r="H6" s="19">
        <v>12518</v>
      </c>
      <c r="I6" s="19">
        <v>28123</v>
      </c>
      <c r="J6" s="19">
        <v>18297</v>
      </c>
      <c r="K6" s="19">
        <v>2385</v>
      </c>
      <c r="L6" s="20">
        <v>39316</v>
      </c>
    </row>
    <row r="7" spans="3:12" s="2" customFormat="1" ht="13.5" customHeight="1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s="2" customFormat="1" ht="13.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s="2" customFormat="1" ht="13.5" customHeight="1"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3:12" s="2" customFormat="1" ht="13.5" customHeight="1"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3:12" s="2" customFormat="1" ht="13.5" customHeight="1"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3:12" s="2" customFormat="1" ht="13.5" customHeight="1"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3:12" s="2" customFormat="1" ht="13.5" customHeight="1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3:12" s="2" customFormat="1" ht="13.5" customHeight="1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3:12" s="2" customFormat="1" ht="13.5" customHeight="1"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3:12" s="2" customFormat="1" ht="13.5" customHeight="1"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3:12" s="2" customFormat="1" ht="13.5" customHeight="1"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3:12" s="2" customFormat="1" ht="13.5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3:12" s="2" customFormat="1" ht="13.5" customHeight="1"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3:12" s="2" customFormat="1" ht="13.5" customHeight="1"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3:12" s="2" customFormat="1" ht="13.5" customHeight="1"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3:12" s="2" customFormat="1" ht="13.5" customHeight="1"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3:12" s="2" customFormat="1" ht="13.5" customHeight="1"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3:12" s="2" customFormat="1" ht="13.5" customHeight="1"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3:12" s="2" customFormat="1" ht="13.5" customHeight="1"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3:12" s="2" customFormat="1" ht="13.5" customHeight="1"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3:12" s="2" customFormat="1" ht="13.5" customHeight="1">
      <c r="C27" s="21"/>
      <c r="D27" s="21"/>
      <c r="E27" s="21"/>
      <c r="F27" s="21"/>
      <c r="G27" s="21"/>
      <c r="H27" s="21"/>
      <c r="I27" s="21"/>
      <c r="J27" s="21"/>
      <c r="K27" s="21"/>
      <c r="L27" s="21"/>
    </row>
    <row r="28" spans="3:12" s="2" customFormat="1" ht="13.5" customHeight="1"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3:12" s="2" customFormat="1" ht="7.5" customHeight="1"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3:12" s="2" customFormat="1" ht="30.75" customHeight="1" thickBot="1"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2:12" s="2" customFormat="1" ht="15.75" thickBot="1">
      <c r="B31" s="4" t="s">
        <v>13</v>
      </c>
      <c r="C31" s="5" t="s">
        <v>41</v>
      </c>
      <c r="D31" s="6" t="s">
        <v>42</v>
      </c>
      <c r="E31" s="6" t="s">
        <v>1</v>
      </c>
      <c r="F31" s="6" t="s">
        <v>2</v>
      </c>
      <c r="G31" s="6" t="s">
        <v>3</v>
      </c>
      <c r="H31" s="6" t="s">
        <v>4</v>
      </c>
      <c r="I31" s="6" t="s">
        <v>5</v>
      </c>
      <c r="J31" s="6" t="s">
        <v>6</v>
      </c>
      <c r="K31" s="6" t="s">
        <v>7</v>
      </c>
      <c r="L31" s="7" t="s">
        <v>8</v>
      </c>
    </row>
    <row r="32" spans="2:12" s="2" customFormat="1" ht="13.5" customHeight="1">
      <c r="B32" s="8" t="s">
        <v>14</v>
      </c>
      <c r="C32" s="9">
        <v>7510604</v>
      </c>
      <c r="D32" s="10">
        <v>23282</v>
      </c>
      <c r="E32" s="10">
        <v>3607509</v>
      </c>
      <c r="F32" s="10">
        <v>9384363</v>
      </c>
      <c r="G32" s="10">
        <v>8112264</v>
      </c>
      <c r="H32" s="10">
        <v>145380</v>
      </c>
      <c r="I32" s="10">
        <v>55895</v>
      </c>
      <c r="J32" s="10">
        <v>2617</v>
      </c>
      <c r="K32" s="10">
        <v>6088404</v>
      </c>
      <c r="L32" s="22">
        <f>SUM(C32:K32)</f>
        <v>34930318</v>
      </c>
    </row>
    <row r="33" spans="2:15" ht="13.5" thickBot="1">
      <c r="B33" s="17" t="s">
        <v>15</v>
      </c>
      <c r="C33" s="18">
        <v>10353050</v>
      </c>
      <c r="D33" s="19">
        <v>23975</v>
      </c>
      <c r="E33" s="19">
        <v>3456985</v>
      </c>
      <c r="F33" s="19">
        <v>13007119</v>
      </c>
      <c r="G33" s="19">
        <v>6539842</v>
      </c>
      <c r="H33" s="19">
        <v>449136</v>
      </c>
      <c r="I33" s="19">
        <v>175770</v>
      </c>
      <c r="J33" s="19">
        <v>10849</v>
      </c>
      <c r="K33" s="19">
        <v>7859211</v>
      </c>
      <c r="L33" s="20">
        <f>SUM(C33:K33)</f>
        <v>41875937</v>
      </c>
      <c r="M33" s="2"/>
      <c r="O33" s="2"/>
    </row>
    <row r="34" spans="13:14" s="2" customFormat="1" ht="13.5" customHeight="1">
      <c r="M34" s="12"/>
      <c r="N34" s="12"/>
    </row>
    <row r="35" s="2" customFormat="1" ht="13.5" customHeight="1"/>
    <row r="36" spans="3:12" s="2" customFormat="1" ht="13.5" customHeight="1"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3:12" s="2" customFormat="1" ht="13.5" customHeight="1"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3:12" s="2" customFormat="1" ht="13.5" customHeight="1"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3:12" s="2" customFormat="1" ht="13.5" customHeight="1">
      <c r="C39" s="21"/>
      <c r="D39" s="21"/>
      <c r="E39" s="21"/>
      <c r="F39" s="21"/>
      <c r="G39" s="21"/>
      <c r="H39" s="21"/>
      <c r="I39" s="21"/>
      <c r="J39" s="21"/>
      <c r="K39" s="21"/>
      <c r="L39" s="21"/>
    </row>
    <row r="40" spans="3:12" s="2" customFormat="1" ht="13.5" customHeight="1"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3:12" s="2" customFormat="1" ht="13.5" customHeight="1"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3:12" s="2" customFormat="1" ht="13.5" customHeight="1"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3" spans="3:12" s="2" customFormat="1" ht="13.5" customHeight="1">
      <c r="C43" s="21"/>
      <c r="D43" s="21"/>
      <c r="E43" s="21"/>
      <c r="F43" s="21"/>
      <c r="G43" s="21"/>
      <c r="H43" s="21"/>
      <c r="I43" s="21"/>
      <c r="J43" s="21"/>
      <c r="K43" s="21"/>
      <c r="L43" s="21"/>
    </row>
    <row r="44" spans="3:12" s="2" customFormat="1" ht="13.5" customHeight="1"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3:12" s="2" customFormat="1" ht="13.5" customHeight="1">
      <c r="C45" s="21"/>
      <c r="D45" s="21"/>
      <c r="E45" s="21"/>
      <c r="F45" s="21"/>
      <c r="G45" s="21"/>
      <c r="H45" s="21"/>
      <c r="I45" s="21"/>
      <c r="J45" s="21"/>
      <c r="K45" s="21"/>
      <c r="L45" s="21"/>
    </row>
    <row r="46" spans="3:12" s="2" customFormat="1" ht="13.5" customHeight="1">
      <c r="C46" s="21"/>
      <c r="D46" s="21"/>
      <c r="E46" s="21"/>
      <c r="F46" s="21"/>
      <c r="G46" s="21"/>
      <c r="H46" s="21"/>
      <c r="I46" s="21"/>
      <c r="J46" s="21"/>
      <c r="K46" s="21"/>
      <c r="L46" s="21"/>
    </row>
    <row r="47" spans="3:12" s="2" customFormat="1" ht="13.5" customHeight="1"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3:12" s="2" customFormat="1" ht="13.5" customHeight="1">
      <c r="C48" s="21"/>
      <c r="D48" s="21"/>
      <c r="E48" s="21"/>
      <c r="F48" s="21"/>
      <c r="G48" s="21"/>
      <c r="H48" s="21"/>
      <c r="I48" s="21"/>
      <c r="J48" s="21"/>
      <c r="K48" s="21"/>
      <c r="L48" s="21"/>
    </row>
    <row r="49" spans="3:12" s="2" customFormat="1" ht="13.5" customHeight="1">
      <c r="C49" s="21"/>
      <c r="D49" s="21"/>
      <c r="E49" s="21"/>
      <c r="F49" s="21"/>
      <c r="G49" s="21"/>
      <c r="H49" s="21"/>
      <c r="I49" s="21"/>
      <c r="J49" s="21"/>
      <c r="K49" s="21"/>
      <c r="L49" s="21"/>
    </row>
    <row r="50" spans="3:12" s="2" customFormat="1" ht="13.5" customHeight="1"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3:12" s="2" customFormat="1" ht="13.5" customHeight="1"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3:12" s="2" customFormat="1" ht="13.5" customHeight="1">
      <c r="C52" s="21"/>
      <c r="D52" s="21"/>
      <c r="E52" s="21"/>
      <c r="F52" s="21"/>
      <c r="G52" s="21"/>
      <c r="H52" s="21"/>
      <c r="I52" s="21"/>
      <c r="J52" s="21"/>
      <c r="K52" s="21"/>
      <c r="L52" s="21"/>
    </row>
    <row r="53" spans="3:12" s="2" customFormat="1" ht="13.5" customHeight="1">
      <c r="C53" s="21"/>
      <c r="D53" s="21"/>
      <c r="E53" s="21"/>
      <c r="F53" s="21"/>
      <c r="G53" s="21"/>
      <c r="H53" s="21"/>
      <c r="I53" s="21"/>
      <c r="J53" s="21"/>
      <c r="K53" s="21"/>
      <c r="L53" s="21"/>
    </row>
    <row r="54" spans="3:12" s="2" customFormat="1" ht="13.5" customHeight="1"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3:12" s="2" customFormat="1" ht="13.5" customHeight="1" thickBot="1">
      <c r="C55" s="21"/>
      <c r="D55" s="21"/>
      <c r="E55" s="21"/>
      <c r="F55" s="21"/>
      <c r="G55" s="21"/>
      <c r="H55" s="21"/>
      <c r="I55" s="21"/>
      <c r="J55" s="21"/>
      <c r="K55" s="21"/>
      <c r="L55" s="21"/>
    </row>
    <row r="56" spans="2:12" s="2" customFormat="1" ht="13.5" customHeight="1" thickBot="1">
      <c r="B56" s="4" t="s">
        <v>16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</row>
    <row r="57" spans="2:12" s="2" customFormat="1" ht="12.75">
      <c r="B57" s="23" t="s">
        <v>17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</row>
    <row r="58" spans="2:12" s="2" customFormat="1" ht="12.75">
      <c r="B58" s="24" t="s">
        <v>18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2:12" s="2" customFormat="1" ht="13.5" customHeight="1">
      <c r="B59" s="24" t="s">
        <v>19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</row>
    <row r="60" spans="2:12" s="2" customFormat="1" ht="13.5" customHeight="1">
      <c r="B60" s="24" t="s">
        <v>20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2:12" s="2" customFormat="1" ht="13.5" customHeight="1" thickBot="1">
      <c r="B61" s="25" t="s">
        <v>43</v>
      </c>
      <c r="C61" s="41"/>
      <c r="D61" s="42"/>
      <c r="E61" s="21"/>
      <c r="F61" s="21"/>
      <c r="G61" s="21"/>
      <c r="H61" s="21"/>
      <c r="I61" s="21"/>
      <c r="J61" s="21"/>
      <c r="K61" s="21"/>
      <c r="L61" s="21"/>
    </row>
    <row r="62" spans="1:12" s="2" customFormat="1" ht="7.5" customHeight="1" thickBot="1">
      <c r="A62" s="1"/>
      <c r="B62" s="1"/>
      <c r="C62" s="1"/>
      <c r="D62" s="21"/>
      <c r="E62" s="21"/>
      <c r="F62" s="21"/>
      <c r="G62" s="21"/>
      <c r="H62" s="21"/>
      <c r="I62" s="21"/>
      <c r="J62" s="21"/>
      <c r="K62" s="21"/>
      <c r="L62" s="21"/>
    </row>
    <row r="63" spans="2:15" ht="15.75" thickBot="1">
      <c r="B63" s="4" t="s">
        <v>21</v>
      </c>
      <c r="C63" s="5" t="s">
        <v>41</v>
      </c>
      <c r="D63" s="6" t="s">
        <v>42</v>
      </c>
      <c r="E63" s="6" t="s">
        <v>1</v>
      </c>
      <c r="F63" s="6" t="s">
        <v>2</v>
      </c>
      <c r="G63" s="6" t="s">
        <v>3</v>
      </c>
      <c r="H63" s="6" t="s">
        <v>4</v>
      </c>
      <c r="I63" s="6" t="s">
        <v>5</v>
      </c>
      <c r="J63" s="6" t="s">
        <v>6</v>
      </c>
      <c r="K63" s="6" t="s">
        <v>7</v>
      </c>
      <c r="L63" s="7" t="s">
        <v>8</v>
      </c>
      <c r="M63" s="2"/>
      <c r="O63" s="2"/>
    </row>
    <row r="64" spans="2:14" s="2" customFormat="1" ht="13.5" customHeight="1">
      <c r="B64" s="8" t="s">
        <v>22</v>
      </c>
      <c r="C64" s="9">
        <v>2917</v>
      </c>
      <c r="D64" s="10">
        <v>2917</v>
      </c>
      <c r="E64" s="10">
        <v>2917</v>
      </c>
      <c r="F64" s="10">
        <v>2964</v>
      </c>
      <c r="G64" s="10">
        <v>2964</v>
      </c>
      <c r="H64" s="10">
        <v>1711</v>
      </c>
      <c r="I64" s="10">
        <v>2915</v>
      </c>
      <c r="J64" s="10">
        <v>1644</v>
      </c>
      <c r="K64" s="10">
        <v>1622</v>
      </c>
      <c r="L64" s="11">
        <v>2967</v>
      </c>
      <c r="M64" s="12"/>
      <c r="N64" s="39"/>
    </row>
    <row r="65" spans="2:14" s="2" customFormat="1" ht="13.5" customHeight="1">
      <c r="B65" s="13" t="s">
        <v>23</v>
      </c>
      <c r="C65" s="14">
        <v>11089359</v>
      </c>
      <c r="D65" s="15">
        <v>85004</v>
      </c>
      <c r="E65" s="15">
        <v>1829380</v>
      </c>
      <c r="F65" s="15">
        <v>19565503</v>
      </c>
      <c r="G65" s="15">
        <v>6536854</v>
      </c>
      <c r="H65" s="15">
        <v>37541</v>
      </c>
      <c r="I65" s="15">
        <v>0</v>
      </c>
      <c r="J65" s="15">
        <v>0</v>
      </c>
      <c r="K65" s="15">
        <v>684851</v>
      </c>
      <c r="L65" s="16">
        <f>SUM(C65:K65)</f>
        <v>39828492</v>
      </c>
      <c r="N65" s="39"/>
    </row>
    <row r="66" spans="2:14" s="2" customFormat="1" ht="13.5" customHeight="1" thickBot="1">
      <c r="B66" s="17" t="s">
        <v>24</v>
      </c>
      <c r="C66" s="18">
        <v>41848114</v>
      </c>
      <c r="D66" s="19">
        <v>215946</v>
      </c>
      <c r="E66" s="19">
        <v>5713602</v>
      </c>
      <c r="F66" s="19">
        <v>67704347</v>
      </c>
      <c r="G66" s="19">
        <v>23903734</v>
      </c>
      <c r="H66" s="19">
        <v>297450</v>
      </c>
      <c r="I66" s="19">
        <v>0</v>
      </c>
      <c r="J66" s="19">
        <v>0</v>
      </c>
      <c r="K66" s="19">
        <v>1274846</v>
      </c>
      <c r="L66" s="20">
        <f>SUM(C66:K66)</f>
        <v>140958039</v>
      </c>
      <c r="N66" s="39"/>
    </row>
    <row r="67" spans="3:12" s="2" customFormat="1" ht="13.5" customHeight="1">
      <c r="C67" s="21"/>
      <c r="D67" s="21"/>
      <c r="E67" s="21"/>
      <c r="F67" s="21"/>
      <c r="G67" s="21"/>
      <c r="H67" s="21"/>
      <c r="I67" s="21"/>
      <c r="J67" s="21"/>
      <c r="K67" s="21"/>
      <c r="L67" s="21"/>
    </row>
    <row r="68" spans="3:12" s="2" customFormat="1" ht="13.5" customHeight="1">
      <c r="C68" s="21"/>
      <c r="D68" s="21"/>
      <c r="E68" s="21"/>
      <c r="F68" s="21"/>
      <c r="G68" s="21"/>
      <c r="H68" s="21"/>
      <c r="I68" s="21"/>
      <c r="J68" s="21"/>
      <c r="K68" s="21"/>
      <c r="L68" s="21"/>
    </row>
    <row r="69" spans="3:12" s="2" customFormat="1" ht="13.5" customHeight="1">
      <c r="C69" s="21"/>
      <c r="D69" s="21"/>
      <c r="E69" s="21"/>
      <c r="F69" s="21"/>
      <c r="G69" s="21"/>
      <c r="H69" s="21"/>
      <c r="I69" s="21"/>
      <c r="J69" s="21"/>
      <c r="K69" s="21"/>
      <c r="L69" s="21"/>
    </row>
    <row r="70" spans="3:12" s="2" customFormat="1" ht="13.5" customHeight="1">
      <c r="C70" s="21"/>
      <c r="D70" s="21"/>
      <c r="E70" s="21"/>
      <c r="F70" s="21"/>
      <c r="G70" s="21"/>
      <c r="H70" s="21"/>
      <c r="I70" s="21"/>
      <c r="J70" s="21"/>
      <c r="K70" s="21"/>
      <c r="L70" s="21"/>
    </row>
    <row r="71" spans="3:12" s="2" customFormat="1" ht="13.5" customHeight="1"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3:12" s="2" customFormat="1" ht="13.5" customHeight="1">
      <c r="C72" s="21"/>
      <c r="D72" s="21"/>
      <c r="E72" s="21"/>
      <c r="F72" s="21"/>
      <c r="G72" s="21"/>
      <c r="H72" s="21"/>
      <c r="I72" s="21"/>
      <c r="J72" s="21"/>
      <c r="K72" s="21"/>
      <c r="L72" s="21"/>
    </row>
    <row r="73" spans="3:12" s="2" customFormat="1" ht="13.5" customHeight="1">
      <c r="C73" s="21"/>
      <c r="D73" s="21"/>
      <c r="E73" s="21"/>
      <c r="F73" s="21"/>
      <c r="G73" s="21"/>
      <c r="H73" s="21"/>
      <c r="I73" s="21"/>
      <c r="J73" s="21"/>
      <c r="K73" s="21"/>
      <c r="L73" s="21"/>
    </row>
    <row r="74" spans="3:12" s="2" customFormat="1" ht="13.5" customHeight="1"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3:12" s="2" customFormat="1" ht="13.5" customHeight="1"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3:12" s="2" customFormat="1" ht="13.5" customHeight="1">
      <c r="C76" s="21"/>
      <c r="D76" s="21"/>
      <c r="E76" s="21"/>
      <c r="F76" s="21"/>
      <c r="G76" s="21"/>
      <c r="H76" s="21"/>
      <c r="I76" s="21"/>
      <c r="J76" s="21"/>
      <c r="K76" s="21"/>
      <c r="L76" s="21"/>
    </row>
    <row r="77" spans="3:12" s="2" customFormat="1" ht="13.5" customHeight="1">
      <c r="C77" s="21"/>
      <c r="D77" s="21"/>
      <c r="E77" s="21"/>
      <c r="F77" s="21"/>
      <c r="G77" s="21"/>
      <c r="H77" s="21"/>
      <c r="I77" s="21"/>
      <c r="J77" s="21"/>
      <c r="K77" s="21"/>
      <c r="L77" s="21"/>
    </row>
    <row r="78" spans="3:12" s="2" customFormat="1" ht="13.5" customHeight="1">
      <c r="C78" s="21"/>
      <c r="D78" s="21"/>
      <c r="E78" s="21"/>
      <c r="F78" s="21"/>
      <c r="G78" s="21"/>
      <c r="H78" s="21"/>
      <c r="I78" s="21"/>
      <c r="J78" s="21"/>
      <c r="K78" s="21"/>
      <c r="L78" s="21"/>
    </row>
    <row r="79" spans="3:12" s="2" customFormat="1" ht="13.5" customHeight="1"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3:12" s="2" customFormat="1" ht="13.5" customHeight="1"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3:12" s="2" customFormat="1" ht="13.5" customHeight="1"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="2" customFormat="1" ht="13.5" customHeight="1"/>
    <row r="83" spans="13:14" s="2" customFormat="1" ht="13.5" customHeight="1">
      <c r="M83" s="12" t="s">
        <v>12</v>
      </c>
      <c r="N83" s="12"/>
    </row>
    <row r="84" s="2" customFormat="1" ht="13.5" customHeight="1">
      <c r="M84" s="12" t="s">
        <v>12</v>
      </c>
    </row>
    <row r="85" s="2" customFormat="1" ht="13.5" customHeight="1">
      <c r="M85" s="12" t="s">
        <v>12</v>
      </c>
    </row>
    <row r="86" spans="3:14" s="2" customFormat="1" ht="5.25" customHeight="1" thickBot="1"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 t="s">
        <v>12</v>
      </c>
      <c r="N86" s="1"/>
    </row>
    <row r="87" spans="2:14" s="2" customFormat="1" ht="15.75" thickBot="1">
      <c r="B87" s="4" t="s">
        <v>25</v>
      </c>
      <c r="C87" s="27" t="s">
        <v>41</v>
      </c>
      <c r="D87" s="28" t="s">
        <v>42</v>
      </c>
      <c r="E87" s="28" t="s">
        <v>1</v>
      </c>
      <c r="F87" s="28" t="s">
        <v>2</v>
      </c>
      <c r="G87" s="28" t="s">
        <v>3</v>
      </c>
      <c r="H87" s="28" t="s">
        <v>4</v>
      </c>
      <c r="I87" s="28" t="s">
        <v>5</v>
      </c>
      <c r="J87" s="28" t="s">
        <v>6</v>
      </c>
      <c r="K87" s="28" t="s">
        <v>7</v>
      </c>
      <c r="L87" s="29" t="s">
        <v>8</v>
      </c>
      <c r="M87" s="12" t="s">
        <v>12</v>
      </c>
      <c r="N87" s="1"/>
    </row>
    <row r="88" spans="2:14" s="2" customFormat="1" ht="13.5" customHeight="1" thickBot="1">
      <c r="B88" s="30" t="s">
        <v>26</v>
      </c>
      <c r="C88" s="31">
        <v>949867</v>
      </c>
      <c r="D88" s="32">
        <v>21742</v>
      </c>
      <c r="E88" s="32">
        <v>1601890</v>
      </c>
      <c r="F88" s="32">
        <v>686079</v>
      </c>
      <c r="G88" s="32">
        <v>4026531</v>
      </c>
      <c r="H88" s="32">
        <v>26994</v>
      </c>
      <c r="I88" s="32">
        <v>10057</v>
      </c>
      <c r="J88" s="32">
        <v>0</v>
      </c>
      <c r="K88" s="32">
        <v>381993</v>
      </c>
      <c r="L88" s="33">
        <f aca="true" t="shared" si="0" ref="L88:L94">SUM(C88:K88)</f>
        <v>7705153</v>
      </c>
      <c r="M88" s="12" t="s">
        <v>12</v>
      </c>
      <c r="N88" s="1"/>
    </row>
    <row r="89" spans="2:13" ht="12.75">
      <c r="B89" s="23" t="s">
        <v>27</v>
      </c>
      <c r="C89" s="34">
        <v>4869</v>
      </c>
      <c r="D89" s="10">
        <v>0</v>
      </c>
      <c r="E89" s="10">
        <v>1018</v>
      </c>
      <c r="F89" s="10">
        <v>6328</v>
      </c>
      <c r="G89" s="10">
        <v>0</v>
      </c>
      <c r="H89" s="10">
        <v>0</v>
      </c>
      <c r="I89" s="10">
        <v>0</v>
      </c>
      <c r="J89" s="10">
        <v>0</v>
      </c>
      <c r="K89" s="10">
        <v>375806</v>
      </c>
      <c r="L89" s="11">
        <f t="shared" si="0"/>
        <v>388021</v>
      </c>
      <c r="M89" s="12" t="s">
        <v>12</v>
      </c>
    </row>
    <row r="90" spans="2:12" s="2" customFormat="1" ht="13.5" customHeight="1" thickBot="1">
      <c r="B90" s="25" t="s">
        <v>28</v>
      </c>
      <c r="C90" s="35">
        <v>944998</v>
      </c>
      <c r="D90" s="19">
        <v>21742</v>
      </c>
      <c r="E90" s="19">
        <v>1600872</v>
      </c>
      <c r="F90" s="19">
        <v>679751</v>
      </c>
      <c r="G90" s="19">
        <v>4026531</v>
      </c>
      <c r="H90" s="19">
        <v>26994</v>
      </c>
      <c r="I90" s="19">
        <v>10057</v>
      </c>
      <c r="J90" s="19">
        <v>0</v>
      </c>
      <c r="K90" s="19">
        <v>6187</v>
      </c>
      <c r="L90" s="20">
        <f t="shared" si="0"/>
        <v>7317132</v>
      </c>
    </row>
    <row r="91" spans="2:12" s="2" customFormat="1" ht="13.5" customHeight="1">
      <c r="B91" s="23" t="s">
        <v>29</v>
      </c>
      <c r="C91" s="12">
        <v>677945</v>
      </c>
      <c r="D91" s="12">
        <v>21742</v>
      </c>
      <c r="E91" s="12">
        <v>1601890</v>
      </c>
      <c r="F91" s="12">
        <v>579571</v>
      </c>
      <c r="G91" s="12">
        <v>3612457</v>
      </c>
      <c r="H91" s="12">
        <v>26994</v>
      </c>
      <c r="I91" s="2">
        <v>0</v>
      </c>
      <c r="J91" s="2">
        <v>0</v>
      </c>
      <c r="K91" s="12">
        <v>26993</v>
      </c>
      <c r="L91" s="11">
        <f>K91+J91+I91+H91+G91+F91+E91+D91+C91</f>
        <v>6547592</v>
      </c>
    </row>
    <row r="92" spans="2:12" s="2" customFormat="1" ht="13.5" customHeight="1">
      <c r="B92" s="24" t="s">
        <v>30</v>
      </c>
      <c r="C92" s="36">
        <v>271471</v>
      </c>
      <c r="D92" s="15">
        <v>0</v>
      </c>
      <c r="E92" s="15">
        <v>0</v>
      </c>
      <c r="F92" s="15">
        <v>105161</v>
      </c>
      <c r="G92" s="15">
        <v>414074</v>
      </c>
      <c r="H92" s="15">
        <v>0</v>
      </c>
      <c r="I92" s="15">
        <v>0</v>
      </c>
      <c r="J92" s="15">
        <v>0</v>
      </c>
      <c r="K92" s="15">
        <v>0</v>
      </c>
      <c r="L92" s="16">
        <f t="shared" si="0"/>
        <v>790706</v>
      </c>
    </row>
    <row r="93" spans="2:12" s="2" customFormat="1" ht="13.5" customHeight="1" thickBot="1">
      <c r="B93" s="25" t="s">
        <v>31</v>
      </c>
      <c r="C93" s="35">
        <v>451</v>
      </c>
      <c r="D93" s="19">
        <v>0</v>
      </c>
      <c r="E93" s="19">
        <v>0</v>
      </c>
      <c r="F93" s="19">
        <v>1347</v>
      </c>
      <c r="G93" s="19">
        <v>0</v>
      </c>
      <c r="H93" s="19">
        <v>0</v>
      </c>
      <c r="I93" s="19">
        <v>10057</v>
      </c>
      <c r="J93" s="19">
        <v>0</v>
      </c>
      <c r="K93" s="19">
        <v>355000</v>
      </c>
      <c r="L93" s="20">
        <f t="shared" si="0"/>
        <v>366855</v>
      </c>
    </row>
    <row r="94" spans="2:12" s="2" customFormat="1" ht="13.5" customHeight="1" thickBot="1">
      <c r="B94" s="30" t="s">
        <v>32</v>
      </c>
      <c r="C94" s="31">
        <v>268688</v>
      </c>
      <c r="D94" s="32">
        <v>0</v>
      </c>
      <c r="E94" s="32">
        <v>196097</v>
      </c>
      <c r="F94" s="32">
        <v>197232</v>
      </c>
      <c r="G94" s="32">
        <v>1968578</v>
      </c>
      <c r="H94" s="32">
        <v>0</v>
      </c>
      <c r="I94" s="32">
        <v>0</v>
      </c>
      <c r="J94" s="32">
        <v>0</v>
      </c>
      <c r="K94" s="32">
        <v>338652</v>
      </c>
      <c r="L94" s="33">
        <f t="shared" si="0"/>
        <v>2969247</v>
      </c>
    </row>
    <row r="95" spans="3:12" s="2" customFormat="1" ht="13.5" customHeight="1">
      <c r="C95" s="21"/>
      <c r="D95" s="21"/>
      <c r="E95" s="21"/>
      <c r="F95" s="21"/>
      <c r="G95" s="21" t="s">
        <v>12</v>
      </c>
      <c r="H95" s="21" t="s">
        <v>12</v>
      </c>
      <c r="I95" s="21"/>
      <c r="J95" s="21"/>
      <c r="K95" s="21"/>
      <c r="L95" s="21"/>
    </row>
    <row r="96" spans="3:12" s="2" customFormat="1" ht="13.5" customHeight="1"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3:12" s="2" customFormat="1" ht="13.5" customHeight="1"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3:12" s="2" customFormat="1" ht="13.5" customHeight="1"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3:12" s="2" customFormat="1" ht="13.5" customHeight="1"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3:12" s="2" customFormat="1" ht="13.5" customHeight="1"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3:12" s="2" customFormat="1" ht="13.5" customHeight="1"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3:12" s="2" customFormat="1" ht="13.5" customHeight="1">
      <c r="C102" s="21"/>
      <c r="D102" s="21"/>
      <c r="E102" s="21"/>
      <c r="F102" s="21"/>
      <c r="G102" s="21"/>
      <c r="H102" s="21"/>
      <c r="I102" s="21" t="s">
        <v>12</v>
      </c>
      <c r="J102" s="21"/>
      <c r="K102" s="21"/>
      <c r="L102" s="21"/>
    </row>
    <row r="103" spans="3:12" s="2" customFormat="1" ht="13.5" customHeight="1">
      <c r="C103" s="21" t="e">
        <f>C121-C104</f>
        <v>#VALUE!</v>
      </c>
      <c r="D103" s="21"/>
      <c r="E103" s="21" t="s">
        <v>12</v>
      </c>
      <c r="F103" s="21" t="s">
        <v>12</v>
      </c>
      <c r="G103" s="21" t="s">
        <v>12</v>
      </c>
      <c r="H103" s="21" t="s">
        <v>12</v>
      </c>
      <c r="I103" s="21" t="s">
        <v>12</v>
      </c>
      <c r="J103" s="21" t="s">
        <v>12</v>
      </c>
      <c r="K103" s="21" t="s">
        <v>12</v>
      </c>
      <c r="L103" s="21" t="s">
        <v>12</v>
      </c>
    </row>
    <row r="104" spans="3:12" s="2" customFormat="1" ht="13.5" customHeight="1">
      <c r="C104" s="21" t="s">
        <v>12</v>
      </c>
      <c r="D104" s="21"/>
      <c r="E104" s="21" t="s">
        <v>12</v>
      </c>
      <c r="F104" s="21" t="s">
        <v>12</v>
      </c>
      <c r="G104" s="21" t="s">
        <v>12</v>
      </c>
      <c r="H104" s="21" t="s">
        <v>12</v>
      </c>
      <c r="I104" s="21"/>
      <c r="J104" s="21" t="s">
        <v>12</v>
      </c>
      <c r="K104" s="21" t="s">
        <v>12</v>
      </c>
      <c r="L104" s="21" t="s">
        <v>12</v>
      </c>
    </row>
    <row r="105" spans="3:12" s="2" customFormat="1" ht="13.5" customHeight="1"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3:12" s="2" customFormat="1" ht="13.5" customHeight="1"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3:12" s="2" customFormat="1" ht="13.5" customHeight="1"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3:12" s="2" customFormat="1" ht="13.5" customHeight="1"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3:12" s="2" customFormat="1" ht="13.5" customHeight="1"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 spans="3:12" s="2" customFormat="1" ht="13.5" customHeight="1"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 spans="3:12" s="2" customFormat="1" ht="13.5" customHeight="1"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 spans="3:12" s="2" customFormat="1" ht="13.5" customHeight="1"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3:12" s="2" customFormat="1" ht="13.5" customHeight="1"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 spans="3:12" s="2" customFormat="1" ht="13.5" customHeight="1"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 spans="2:13" ht="13.5" thickBot="1">
      <c r="B115" s="2"/>
      <c r="C115" s="21" t="s">
        <v>12</v>
      </c>
      <c r="D115" s="21"/>
      <c r="E115" s="21" t="s">
        <v>12</v>
      </c>
      <c r="F115" s="21" t="s">
        <v>12</v>
      </c>
      <c r="G115" s="21" t="s">
        <v>12</v>
      </c>
      <c r="H115" s="21" t="s">
        <v>12</v>
      </c>
      <c r="I115" s="1"/>
      <c r="J115" s="21"/>
      <c r="K115" s="21"/>
      <c r="L115" s="21"/>
      <c r="M115" s="2"/>
    </row>
    <row r="116" spans="2:13" ht="15.75" thickBot="1">
      <c r="B116" s="4" t="s">
        <v>33</v>
      </c>
      <c r="C116" s="5" t="s">
        <v>41</v>
      </c>
      <c r="D116" s="6" t="s">
        <v>42</v>
      </c>
      <c r="E116" s="6" t="s">
        <v>1</v>
      </c>
      <c r="F116" s="6" t="s">
        <v>2</v>
      </c>
      <c r="G116" s="6" t="s">
        <v>3</v>
      </c>
      <c r="H116" s="6" t="s">
        <v>4</v>
      </c>
      <c r="I116" s="6" t="s">
        <v>5</v>
      </c>
      <c r="J116" s="6" t="s">
        <v>6</v>
      </c>
      <c r="K116" s="6" t="s">
        <v>7</v>
      </c>
      <c r="L116" s="7" t="s">
        <v>8</v>
      </c>
      <c r="M116" s="2"/>
    </row>
    <row r="117" spans="2:14" s="2" customFormat="1" ht="13.5" customHeight="1">
      <c r="B117" s="8" t="s">
        <v>14</v>
      </c>
      <c r="C117" s="9">
        <v>5337089</v>
      </c>
      <c r="D117" s="10">
        <v>48080</v>
      </c>
      <c r="E117" s="10">
        <v>4219905</v>
      </c>
      <c r="F117" s="10">
        <v>4811456</v>
      </c>
      <c r="G117" s="10">
        <v>11660257</v>
      </c>
      <c r="H117" s="10">
        <v>30634</v>
      </c>
      <c r="I117" s="10">
        <v>60319</v>
      </c>
      <c r="J117" s="10">
        <v>0</v>
      </c>
      <c r="K117" s="10">
        <v>3356949</v>
      </c>
      <c r="L117" s="11">
        <f>SUM(C117:K117)</f>
        <v>29524689</v>
      </c>
      <c r="N117" s="26"/>
    </row>
    <row r="118" spans="2:12" s="2" customFormat="1" ht="13.5" customHeight="1">
      <c r="B118" s="13" t="s">
        <v>34</v>
      </c>
      <c r="C118" s="14">
        <v>4767613</v>
      </c>
      <c r="D118" s="15">
        <v>45257</v>
      </c>
      <c r="E118" s="15">
        <v>4126794</v>
      </c>
      <c r="F118" s="15">
        <v>4073363</v>
      </c>
      <c r="G118" s="15">
        <v>11360300</v>
      </c>
      <c r="H118" s="15">
        <v>12409</v>
      </c>
      <c r="I118" s="15">
        <v>38412</v>
      </c>
      <c r="J118" s="15">
        <v>0</v>
      </c>
      <c r="K118" s="15">
        <v>3296252</v>
      </c>
      <c r="L118" s="16">
        <f>SUM(C118:K118)</f>
        <v>27720400</v>
      </c>
    </row>
    <row r="119" spans="2:14" s="2" customFormat="1" ht="13.5" customHeight="1" thickBot="1">
      <c r="B119" s="17" t="s">
        <v>35</v>
      </c>
      <c r="C119" s="18">
        <v>569476</v>
      </c>
      <c r="D119" s="19">
        <v>2823</v>
      </c>
      <c r="E119" s="19">
        <v>93111</v>
      </c>
      <c r="F119" s="19">
        <v>738093</v>
      </c>
      <c r="G119" s="19">
        <v>299957</v>
      </c>
      <c r="H119" s="19">
        <v>18225</v>
      </c>
      <c r="I119" s="19">
        <v>21907</v>
      </c>
      <c r="J119" s="19">
        <v>0</v>
      </c>
      <c r="K119" s="19">
        <v>60697</v>
      </c>
      <c r="L119" s="20">
        <f>SUM(C119:K119)</f>
        <v>1804289</v>
      </c>
      <c r="N119" s="43"/>
    </row>
    <row r="120" spans="3:12" s="2" customFormat="1" ht="7.5" customHeight="1" thickBot="1">
      <c r="C120" s="37"/>
      <c r="D120" s="37"/>
      <c r="E120" s="37"/>
      <c r="F120" s="37"/>
      <c r="G120" s="37"/>
      <c r="H120" s="37"/>
      <c r="I120" s="37"/>
      <c r="J120" s="37"/>
      <c r="K120" s="37"/>
      <c r="L120" s="38"/>
    </row>
    <row r="121" spans="2:14" s="2" customFormat="1" ht="13.5" customHeight="1">
      <c r="B121" s="23" t="s">
        <v>15</v>
      </c>
      <c r="C121" s="9">
        <v>7144092</v>
      </c>
      <c r="D121" s="10">
        <v>54320</v>
      </c>
      <c r="E121" s="10">
        <v>3790301</v>
      </c>
      <c r="F121" s="10">
        <v>7352619</v>
      </c>
      <c r="G121" s="10">
        <v>10257037</v>
      </c>
      <c r="H121" s="10">
        <v>84914</v>
      </c>
      <c r="I121" s="10">
        <v>200855</v>
      </c>
      <c r="J121" s="10">
        <v>0</v>
      </c>
      <c r="K121" s="10">
        <v>4685454</v>
      </c>
      <c r="L121" s="11">
        <f>SUM(C121:K121)</f>
        <v>33569592</v>
      </c>
      <c r="N121" s="26"/>
    </row>
    <row r="122" spans="2:12" s="2" customFormat="1" ht="13.5" customHeight="1">
      <c r="B122" s="24" t="s">
        <v>36</v>
      </c>
      <c r="C122" s="14">
        <v>5644056</v>
      </c>
      <c r="D122" s="15">
        <v>46690</v>
      </c>
      <c r="E122" s="15">
        <v>3672931</v>
      </c>
      <c r="F122" s="15">
        <v>5474919</v>
      </c>
      <c r="G122" s="15">
        <v>9851600</v>
      </c>
      <c r="H122" s="15">
        <v>25751</v>
      </c>
      <c r="I122" s="15">
        <v>119287</v>
      </c>
      <c r="J122" s="15">
        <v>0</v>
      </c>
      <c r="K122" s="15">
        <v>4538747</v>
      </c>
      <c r="L122" s="16">
        <f>SUM(C122:K122)</f>
        <v>29373981</v>
      </c>
    </row>
    <row r="123" spans="2:12" s="2" customFormat="1" ht="13.5" customHeight="1" thickBot="1">
      <c r="B123" s="25" t="s">
        <v>37</v>
      </c>
      <c r="C123" s="18">
        <v>1500036</v>
      </c>
      <c r="D123" s="19">
        <v>7630</v>
      </c>
      <c r="E123" s="19">
        <v>117370</v>
      </c>
      <c r="F123" s="19">
        <v>1877700</v>
      </c>
      <c r="G123" s="19">
        <v>405437</v>
      </c>
      <c r="H123" s="19">
        <v>59163</v>
      </c>
      <c r="I123" s="19">
        <v>81568</v>
      </c>
      <c r="J123" s="19">
        <v>0</v>
      </c>
      <c r="K123" s="19">
        <v>146707</v>
      </c>
      <c r="L123" s="20">
        <f>SUM(C123:K123)</f>
        <v>4195611</v>
      </c>
    </row>
    <row r="124" spans="3:12" s="2" customFormat="1" ht="13.5" customHeight="1"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 spans="3:12" s="2" customFormat="1" ht="13.5" customHeight="1"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 spans="3:12" s="2" customFormat="1" ht="13.5" customHeight="1"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 spans="3:12" s="2" customFormat="1" ht="13.5" customHeight="1"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3:12" s="2" customFormat="1" ht="13.5" customHeight="1"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 spans="3:12" s="2" customFormat="1" ht="13.5" customHeight="1"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3:12" s="2" customFormat="1" ht="13.5" customHeight="1"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 spans="3:12" s="2" customFormat="1" ht="13.5" customHeight="1"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 spans="3:12" s="2" customFormat="1" ht="13.5" customHeight="1"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 spans="3:12" s="2" customFormat="1" ht="13.5" customHeight="1"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  <row r="134" spans="3:12" s="2" customFormat="1" ht="13.5" customHeight="1">
      <c r="C134" s="21"/>
      <c r="D134" s="21"/>
      <c r="E134" s="21"/>
      <c r="F134" s="21"/>
      <c r="G134" s="21"/>
      <c r="H134" s="21"/>
      <c r="I134" s="21"/>
      <c r="J134" s="21"/>
      <c r="K134" s="21"/>
      <c r="L134" s="21"/>
    </row>
    <row r="135" spans="3:12" s="2" customFormat="1" ht="13.5" customHeight="1">
      <c r="C135" s="21"/>
      <c r="D135" s="21"/>
      <c r="E135" s="21"/>
      <c r="F135" s="21"/>
      <c r="G135" s="21"/>
      <c r="H135" s="21"/>
      <c r="I135" s="21"/>
      <c r="J135" s="21"/>
      <c r="K135" s="21"/>
      <c r="L135" s="21"/>
    </row>
    <row r="136" spans="3:12" s="2" customFormat="1" ht="13.5" customHeight="1">
      <c r="C136" s="21"/>
      <c r="D136" s="21"/>
      <c r="E136" s="21"/>
      <c r="F136" s="21"/>
      <c r="G136" s="21"/>
      <c r="H136" s="21"/>
      <c r="I136" s="21"/>
      <c r="J136" s="21"/>
      <c r="K136" s="21"/>
      <c r="L136" s="21"/>
    </row>
    <row r="137" spans="3:12" s="2" customFormat="1" ht="13.5" customHeight="1">
      <c r="C137" s="21"/>
      <c r="D137" s="21"/>
      <c r="E137" s="21"/>
      <c r="F137" s="21"/>
      <c r="G137" s="21"/>
      <c r="H137" s="21"/>
      <c r="I137" s="21"/>
      <c r="J137" s="21"/>
      <c r="K137" s="21"/>
      <c r="L137" s="21"/>
    </row>
    <row r="138" spans="3:12" s="2" customFormat="1" ht="13.5" customHeight="1">
      <c r="C138" s="21"/>
      <c r="D138" s="21"/>
      <c r="E138" s="21"/>
      <c r="F138" s="21"/>
      <c r="G138" s="21"/>
      <c r="H138" s="21"/>
      <c r="I138" s="21" t="s">
        <v>12</v>
      </c>
      <c r="J138" s="21"/>
      <c r="K138" s="21"/>
      <c r="L138" s="21"/>
    </row>
    <row r="139" spans="3:11" s="2" customFormat="1" ht="13.5" customHeight="1">
      <c r="C139" s="21" t="s">
        <v>12</v>
      </c>
      <c r="D139" s="21"/>
      <c r="E139" s="21" t="s">
        <v>12</v>
      </c>
      <c r="F139" s="21" t="s">
        <v>12</v>
      </c>
      <c r="G139" s="21" t="s">
        <v>12</v>
      </c>
      <c r="H139" s="21" t="s">
        <v>12</v>
      </c>
      <c r="I139" s="21" t="s">
        <v>12</v>
      </c>
      <c r="J139" s="21" t="s">
        <v>12</v>
      </c>
      <c r="K139" s="21" t="s">
        <v>12</v>
      </c>
    </row>
    <row r="140" s="2" customFormat="1" ht="13.5" customHeight="1"/>
    <row r="141" s="2" customFormat="1" ht="13.5" customHeight="1"/>
    <row r="142" s="2" customFormat="1" ht="13.5" customHeight="1"/>
    <row r="146" ht="12.75">
      <c r="I146" s="1"/>
    </row>
    <row r="147" ht="5.25" customHeight="1" thickBot="1"/>
    <row r="148" spans="2:12" ht="15.75" thickBot="1">
      <c r="B148" s="4" t="s">
        <v>38</v>
      </c>
      <c r="C148" s="5" t="s">
        <v>41</v>
      </c>
      <c r="D148" s="6" t="s">
        <v>42</v>
      </c>
      <c r="E148" s="6" t="s">
        <v>1</v>
      </c>
      <c r="F148" s="6" t="s">
        <v>2</v>
      </c>
      <c r="G148" s="6" t="s">
        <v>3</v>
      </c>
      <c r="H148" s="6" t="s">
        <v>4</v>
      </c>
      <c r="I148" s="6" t="s">
        <v>5</v>
      </c>
      <c r="J148" s="6" t="s">
        <v>6</v>
      </c>
      <c r="K148" s="6" t="s">
        <v>7</v>
      </c>
      <c r="L148" s="7" t="s">
        <v>8</v>
      </c>
    </row>
    <row r="149" spans="2:12" ht="12.75">
      <c r="B149" s="8" t="s">
        <v>39</v>
      </c>
      <c r="C149" s="9">
        <v>3874633</v>
      </c>
      <c r="D149" s="10">
        <v>18800</v>
      </c>
      <c r="E149" s="10">
        <v>7771513</v>
      </c>
      <c r="F149" s="10">
        <v>2916855</v>
      </c>
      <c r="G149" s="10">
        <v>18905887</v>
      </c>
      <c r="H149" s="10">
        <v>30783</v>
      </c>
      <c r="I149" s="10">
        <v>0</v>
      </c>
      <c r="J149" s="10">
        <v>0</v>
      </c>
      <c r="K149" s="10">
        <v>139731</v>
      </c>
      <c r="L149" s="11">
        <v>33658202</v>
      </c>
    </row>
    <row r="150" spans="2:14" ht="13.5" thickBot="1">
      <c r="B150" s="17" t="s">
        <v>40</v>
      </c>
      <c r="C150" s="18">
        <v>17978769.402999997</v>
      </c>
      <c r="D150" s="19">
        <v>52756</v>
      </c>
      <c r="E150" s="19">
        <v>26152183.573000003</v>
      </c>
      <c r="F150" s="19">
        <v>14741306.649999999</v>
      </c>
      <c r="G150" s="19">
        <v>62025440.159</v>
      </c>
      <c r="H150" s="19">
        <v>266862.7</v>
      </c>
      <c r="I150" s="19">
        <v>0</v>
      </c>
      <c r="J150" s="19">
        <v>0</v>
      </c>
      <c r="K150" s="19">
        <v>236167</v>
      </c>
      <c r="L150" s="20">
        <v>121466192.48499998</v>
      </c>
      <c r="N150" s="40"/>
    </row>
    <row r="151" ht="6.75" customHeight="1"/>
  </sheetData>
  <printOptions horizontalCentered="1"/>
  <pageMargins left="0.37" right="0.37" top="0.26" bottom="0.31" header="0.24" footer="0.22"/>
  <pageSetup fitToHeight="3" horizontalDpi="600" verticalDpi="600" orientation="landscape" paperSize="9" scale="72" r:id="rId2"/>
  <headerFooter alignWithMargins="0">
    <oddFooter>&amp;C&amp;"Arial Unicode MS,tučné"&amp;9Statistika SBK&amp;R
</oddFooter>
  </headerFooter>
  <rowBreaks count="2" manualBreakCount="2">
    <brk id="55" max="11" man="1"/>
    <brk id="1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Boss</cp:lastModifiedBy>
  <cp:lastPrinted>2006-11-14T14:40:01Z</cp:lastPrinted>
  <dcterms:created xsi:type="dcterms:W3CDTF">2000-11-28T09:41:12Z</dcterms:created>
  <dcterms:modified xsi:type="dcterms:W3CDTF">2006-11-14T14:43:49Z</dcterms:modified>
  <cp:category/>
  <cp:version/>
  <cp:contentType/>
  <cp:contentStatus/>
</cp:coreProperties>
</file>